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предл" sheetId="1" r:id="rId1"/>
    <sheet name="1" sheetId="2" r:id="rId2"/>
    <sheet name="2" sheetId="3" r:id="rId3"/>
    <sheet name="3" sheetId="4" r:id="rId4"/>
  </sheets>
  <definedNames>
    <definedName name="TABLE" localSheetId="2">'2'!$A$6:$F$41</definedName>
    <definedName name="TABLE" localSheetId="3">'3'!$A$7:$F$45</definedName>
    <definedName name="_xlnm.Print_Titles" localSheetId="2">'2'!$6:$6</definedName>
    <definedName name="_xlnm.Print_Titles" localSheetId="3">'3'!$7:$8</definedName>
    <definedName name="_xlnm.Print_Area" localSheetId="2">'2'!$A$1:$F$39</definedName>
    <definedName name="_xlnm.Print_Area" localSheetId="3">'3'!$A$1:$I$46</definedName>
  </definedNames>
  <calcPr fullCalcOnLoad="1"/>
</workbook>
</file>

<file path=xl/comments3.xml><?xml version="1.0" encoding="utf-8"?>
<comments xmlns="http://schemas.openxmlformats.org/spreadsheetml/2006/main">
  <authors>
    <author>Болдырева Наталья Викторовна</author>
  </authors>
  <commentList>
    <comment ref="D29" authorId="0">
      <text>
        <r>
          <rPr>
            <sz val="9"/>
            <rFont val="Tahoma"/>
            <family val="2"/>
          </rPr>
          <t xml:space="preserve">
топливо</t>
        </r>
      </text>
    </comment>
  </commentList>
</comments>
</file>

<file path=xl/sharedStrings.xml><?xml version="1.0" encoding="utf-8"?>
<sst xmlns="http://schemas.openxmlformats.org/spreadsheetml/2006/main" count="256" uniqueCount="167">
  <si>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</si>
  <si>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</si>
  <si>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</si>
  <si>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</si>
  <si>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</si>
  <si>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</si>
  <si>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</si>
  <si>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</si>
  <si>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</si>
  <si>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</si>
  <si>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</si>
  <si>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</si>
  <si>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</si>
  <si>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</si>
  <si>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</si>
  <si>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</si>
  <si>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</si>
  <si>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</si>
  <si>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</si>
  <si>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</si>
  <si>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</si>
  <si>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Реквизиты отраслевого тарифного соглашения (дата утверждения, срок действия)</t>
  </si>
  <si>
    <t>№ 
п/п</t>
  </si>
  <si>
    <t>в том числе:</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</si>
  <si>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</si>
  <si>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</si>
  <si>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</si>
  <si>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</si>
  <si>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</si>
  <si>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МВт</t>
  </si>
  <si>
    <t>руб./куб. метра</t>
  </si>
  <si>
    <t>пар</t>
  </si>
  <si>
    <t>вода</t>
  </si>
  <si>
    <t>средний тариф на теплоноситель, в том числе:</t>
  </si>
  <si>
    <t>4.5.</t>
  </si>
  <si>
    <t>руб./Гкал</t>
  </si>
  <si>
    <t>тариф на тепловую энергию</t>
  </si>
  <si>
    <t>4.4.2.</t>
  </si>
  <si>
    <t>руб./Гкал/ч в месяц</t>
  </si>
  <si>
    <t>ставка на содержание тепловой мощности</t>
  </si>
  <si>
    <t>4.4.1.</t>
  </si>
  <si>
    <t>двухставочный тариф на тепловую энергию</t>
  </si>
  <si>
    <t>4.4.</t>
  </si>
  <si>
    <t>тариф на острый и редуцированный пар</t>
  </si>
  <si>
    <t>4.3.3.</t>
  </si>
  <si>
    <r>
      <t>&gt; 13 кг/см</t>
    </r>
    <r>
      <rPr>
        <vertAlign val="superscript"/>
        <sz val="11"/>
        <color indexed="8"/>
        <rFont val="Times New Roman"/>
        <family val="1"/>
      </rPr>
      <t>2</t>
    </r>
  </si>
  <si>
    <r>
      <t>7,0 - 13,0 кг/см</t>
    </r>
    <r>
      <rPr>
        <vertAlign val="superscript"/>
        <sz val="11"/>
        <color indexed="8"/>
        <rFont val="Times New Roman"/>
        <family val="1"/>
      </rPr>
      <t>2</t>
    </r>
  </si>
  <si>
    <r>
      <t>2,5 - 7,0 кг/см</t>
    </r>
    <r>
      <rPr>
        <vertAlign val="superscript"/>
        <sz val="11"/>
        <color indexed="8"/>
        <rFont val="Times New Roman"/>
        <family val="1"/>
      </rPr>
      <t>2</t>
    </r>
  </si>
  <si>
    <r>
      <t>1,2 - 2,5 кг/см</t>
    </r>
    <r>
      <rPr>
        <vertAlign val="superscript"/>
        <sz val="11"/>
        <color indexed="8"/>
        <rFont val="Times New Roman"/>
        <family val="1"/>
      </rPr>
      <t>2</t>
    </r>
  </si>
  <si>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</si>
  <si>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</si>
  <si>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</si>
  <si>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</si>
  <si>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</si>
  <si>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4.3.</t>
  </si>
  <si>
    <t>руб./МВт в мес.</t>
  </si>
  <si>
    <t>цена на генерирующую мощность</t>
  </si>
  <si>
    <t>4.2.</t>
  </si>
  <si>
    <t>руб./тыс. кВт·ч</t>
  </si>
  <si>
    <t>в том числе топливная составляющая</t>
  </si>
  <si>
    <t>цена на электрическую энергию</t>
  </si>
  <si>
    <t>4.1.</t>
  </si>
  <si>
    <t>Для генерирующих объектов</t>
  </si>
  <si>
    <t>доходность продаж для прочих потребителей:</t>
  </si>
  <si>
    <t>3.3.</t>
  </si>
  <si>
    <t>руб./МВт·ч</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</si>
  <si>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</si>
  <si>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величина сбытовой надбавки для тарифной группы потребителей "население" и приравненных к нему категорий потребителей</t>
  </si>
  <si>
    <t>Для гарантирующих поставщиков</t>
  </si>
  <si>
    <t>На услуги коммерческого оператора оптового рынка электрической энергии (мощности)</t>
  </si>
  <si>
    <t>одноставочный тариф</t>
  </si>
  <si>
    <t>ставка на оплату технологического расхода (потерь)</t>
  </si>
  <si>
    <t>ставка на содержание сетей</t>
  </si>
  <si>
    <t>двухставочный тариф</t>
  </si>
  <si>
    <t xml:space="preserve">услуги по передаче электрической энергии (мощности) </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</si>
  <si>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</si>
  <si>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</si>
  <si>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на услуги по оперативно-диспетчерскому управлению в электроэнергетике</t>
  </si>
  <si>
    <t>Для организаций, относящихся к субъектам естественных монополий</t>
  </si>
  <si>
    <t>2-е полу-годие</t>
  </si>
  <si>
    <t>1-е полу-годие</t>
  </si>
  <si>
    <t>Показатели, утвержденные на базовый период *</t>
  </si>
  <si>
    <t>Фактические показатели за год, предшествующий базовому периоду</t>
  </si>
  <si>
    <t>Единица изменения</t>
  </si>
  <si>
    <t>Раздел 3. Цены (тарифы) по регулируемым видам деятельности организации</t>
  </si>
  <si>
    <r>
      <t xml:space="preserve">Показатели, утвержденные 
на базовый период </t>
    </r>
    <r>
      <rPr>
        <vertAlign val="superscript"/>
        <sz val="12"/>
        <rFont val="Times New Roman"/>
        <family val="1"/>
      </rPr>
      <t>1</t>
    </r>
  </si>
  <si>
    <t>Показатели эффективности деятельности организации</t>
  </si>
  <si>
    <t>Выручка</t>
  </si>
  <si>
    <t>Прибыль (убыток) от продаж</t>
  </si>
  <si>
    <t>EBITDA (прибыль до процентов, налогов и амортизации)</t>
  </si>
  <si>
    <t>1.4.</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</si>
  <si>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</si>
  <si>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</si>
  <si>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</si>
  <si>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</si>
  <si>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</si>
  <si>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</si>
  <si>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</si>
  <si>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</si>
  <si>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</si>
  <si>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</si>
  <si>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</si>
  <si>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</si>
  <si>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3.6.</t>
  </si>
  <si>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</si>
  <si>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</si>
  <si>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</si>
  <si>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</si>
  <si>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</si>
  <si>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</si>
  <si>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</si>
  <si>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</si>
  <si>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</si>
  <si>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</si>
  <si>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</si>
  <si>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</si>
  <si>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</si>
  <si>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</si>
  <si>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</si>
  <si>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t>тыс. рублей (у.е.)</t>
  </si>
  <si>
    <t>5.1.</t>
  </si>
  <si>
    <t>5.2.</t>
  </si>
  <si>
    <t>тыс. рублей на 
человека</t>
  </si>
  <si>
    <t>5.3.</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</si>
  <si>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</si>
  <si>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</si>
  <si>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</si>
  <si>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</si>
  <si>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</si>
  <si>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</si>
  <si>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</si>
  <si>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</si>
  <si>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</si>
  <si>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</si>
  <si>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</si>
  <si>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</si>
  <si>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</si>
  <si>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</si>
  <si>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</si>
  <si>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</si>
  <si>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</si>
  <si>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t>
  </si>
  <si>
    <t>о размере цен (тарифов), долгосрочных параметров регулирования</t>
  </si>
  <si>
    <t>(расчетный период регулирования)</t>
  </si>
  <si>
    <t>ООО "Газпром добыча Надым"</t>
  </si>
  <si>
    <t xml:space="preserve"> -</t>
  </si>
  <si>
    <t>Фактические показатели 
за год, предшествую-щий базовому периоду</t>
  </si>
  <si>
    <t>электрическая энергия</t>
  </si>
  <si>
    <t>руб/кВтч</t>
  </si>
  <si>
    <t>Уровень потерь электрической энергии</t>
  </si>
  <si>
    <r>
      <t>Расходы, связанные
с производством
и реализацией товаров, работ и услуг</t>
    </r>
    <r>
      <rPr>
        <vertAlign val="superscript"/>
        <sz val="12"/>
        <rFont val="Times New Roman"/>
        <family val="1"/>
      </rPr>
      <t>2, 4</t>
    </r>
    <r>
      <rPr>
        <sz val="12"/>
        <rFont val="Times New Roman"/>
        <family val="1"/>
      </rPr>
      <t xml:space="preserve">; 
операционные (подконтрольные) расходы </t>
    </r>
    <r>
      <rPr>
        <vertAlign val="superscript"/>
        <sz val="12"/>
        <rFont val="Times New Roman"/>
        <family val="1"/>
      </rPr>
      <t>3</t>
    </r>
    <r>
      <rPr>
        <sz val="12"/>
        <rFont val="Times New Roman"/>
        <family val="1"/>
      </rPr>
      <t xml:space="preserve"> - всего</t>
    </r>
  </si>
  <si>
    <r>
      <t xml:space="preserve">Операционные (подконтрольные) расходы на условную единицу </t>
    </r>
    <r>
      <rPr>
        <vertAlign val="superscript"/>
        <sz val="12"/>
        <rFont val="Times New Roman"/>
        <family val="1"/>
      </rPr>
      <t>3</t>
    </r>
  </si>
  <si>
    <t>4.6.</t>
  </si>
  <si>
    <t xml:space="preserve">Приложение №1
 к стандартам раскрытия информации
субъектами оптового и розничных
рынков электрической энергии </t>
  </si>
  <si>
    <t>Раздел 2. Основные показатели деятельности организаций</t>
  </si>
  <si>
    <t xml:space="preserve">Предложения 
на расчетный период регулирования 
</t>
  </si>
  <si>
    <t xml:space="preserve">Предложения на расчетный период регулирования 
</t>
  </si>
  <si>
    <t>электрической энергии, поставляемой потребителям на Бованенковском НГКМ</t>
  </si>
  <si>
    <t>Управления "Ямалэнергогаз"</t>
  </si>
  <si>
    <t>Управление "Ямалэнергогаз"
 ООО "Газпром добыча Надым"</t>
  </si>
  <si>
    <t>ЯЭГ</t>
  </si>
  <si>
    <t>ЯНАО, г.Надым, ул.Полярная, д.1</t>
  </si>
  <si>
    <t>Харченко Олег Анатольевич</t>
  </si>
  <si>
    <t>Fadeeva.IB@nadym-dobycha.gazprom.ru</t>
  </si>
  <si>
    <t>(3499) 565-487</t>
  </si>
  <si>
    <t>(3499) 568-141</t>
  </si>
  <si>
    <t>на 2022 год</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</si>
</sst>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
  </numFmts>
  <fonts count="41">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indexed="8"/>
      <name val="Times New Roman"/>
      <family val="1"/>
    </font>
    <font>
      <vertAlign val="superscript"/>
      <sz val="11"/>
      <color indexed="8"/>
      <name val="Times New Roman"/>
      <family val="1"/>
    </font>
    <font>
      <vertAlign val="superscript"/>
      <sz val="12"/>
      <name val="Times New Roman"/>
      <family val="1"/>
    </font>
    <font>
      <i/>
      <sz val="12"/>
      <name val="Times New Roman"/>
      <family val="1"/>
    </font>
    <font>
      <vertAlign val="superscript"/>
      <sz val="10"/>
      <name val="Times New Roman"/>
      <family val="1"/>
    </font>
    <font>
      <sz val="14"/>
      <name val="Times New Roman"/>
      <family val="1"/>
    </font>
    <font>
      <sz val="9"/>
      <name val="Tahoma"/>
      <family val="2"/>
    </font>
    <font>
      <u val="single"/>
      <sz val="10"/>
      <color indexed="12"/>
      <name val="Arial Cyr"/>
      <family val="0"/>
    </font>
    <font>
      <u val="single"/>
      <sz val="10"/>
      <color indexed="20"/>
      <name val="Arial Cyr"/>
      <family val="0"/>
    </font>
    <font>
      <sz val="12"/>
      <color indexed="30"/>
      <name val="Times New Roman"/>
      <family val="1"/>
    </font>
    <font>
      <sz val="12"/>
      <color indexed="17"/>
      <name val="Times New Roman"/>
      <family val="1"/>
    </font>
    <font>
      <sz val="12"/>
      <color indexed="12"/>
      <name val="Times New Roman"/>
      <family val="1"/>
    </font>
    <font>
      <u val="single"/>
      <sz val="10"/>
      <color theme="10"/>
      <name val="Arial Cyr"/>
      <family val="0"/>
    </font>
    <font>
      <u val="single"/>
      <sz val="10"/>
      <color theme="11"/>
      <name val="Arial Cyr"/>
      <family val="0"/>
    </font>
    <font>
      <sz val="12"/>
      <color rgb="FF0070C0"/>
      <name val="Times New Roman"/>
      <family val="1"/>
    </font>
    <font>
      <sz val="12"/>
      <color rgb="FF00B050"/>
      <name val="Times New Roman"/>
      <family val="1"/>
    </font>
    <font>
      <sz val="12"/>
      <color rgb="FF0000FF"/>
      <name val="Times New Roman"/>
      <family val="1"/>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36"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72">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0" xfId="0" applyFont="1" applyAlignment="1">
      <alignment vertical="top"/>
    </xf>
    <xf numFmtId="0" fontId="23" fillId="0" borderId="10" xfId="53" applyFont="1" applyBorder="1" applyAlignment="1">
      <alignment horizontal="center" vertical="center" wrapText="1"/>
      <protection/>
    </xf>
    <xf numFmtId="0" fontId="22" fillId="0" borderId="0" xfId="0" applyFont="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26" fillId="0" borderId="0" xfId="0" applyFont="1" applyBorder="1" applyAlignment="1">
      <alignment horizontal="left" vertical="top" wrapText="1"/>
    </xf>
    <xf numFmtId="0" fontId="1" fillId="0" borderId="0" xfId="0" applyFont="1" applyBorder="1" applyAlignment="1">
      <alignment/>
    </xf>
    <xf numFmtId="0" fontId="2" fillId="0" borderId="0" xfId="0" applyFont="1" applyBorder="1" applyAlignment="1">
      <alignment wrapText="1"/>
    </xf>
    <xf numFmtId="0" fontId="1" fillId="0" borderId="0" xfId="0" applyFont="1" applyBorder="1" applyAlignment="1">
      <alignment horizontal="center" vertical="center" wrapText="1"/>
    </xf>
    <xf numFmtId="0" fontId="1" fillId="0" borderId="0" xfId="0" applyFont="1" applyBorder="1" applyAlignment="1">
      <alignment vertical="top"/>
    </xf>
    <xf numFmtId="0" fontId="1" fillId="0" borderId="0" xfId="0" applyFont="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vertical="center"/>
    </xf>
    <xf numFmtId="0" fontId="2" fillId="0" borderId="0" xfId="0" applyFont="1" applyBorder="1" applyAlignment="1">
      <alignment/>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Border="1" applyAlignment="1">
      <alignment horizontal="left" vertical="center" wrapText="1"/>
    </xf>
    <xf numFmtId="0" fontId="26" fillId="0" borderId="0" xfId="0" applyFont="1" applyBorder="1" applyAlignment="1">
      <alignment horizontal="left"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28" fillId="0" borderId="0" xfId="0" applyFont="1" applyBorder="1" applyAlignment="1">
      <alignment/>
    </xf>
    <xf numFmtId="0" fontId="28" fillId="0" borderId="0" xfId="0" applyFont="1" applyBorder="1" applyAlignment="1">
      <alignment horizontal="center" vertical="center" wrapText="1"/>
    </xf>
    <xf numFmtId="0" fontId="28" fillId="0" borderId="0" xfId="0" applyFont="1" applyBorder="1" applyAlignment="1">
      <alignment horizontal="center" vertical="top" wrapText="1"/>
    </xf>
    <xf numFmtId="0" fontId="28" fillId="0" borderId="0" xfId="0" applyFont="1" applyBorder="1" applyAlignment="1">
      <alignment horizontal="left" vertical="top"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wrapText="1"/>
    </xf>
    <xf numFmtId="0" fontId="1" fillId="0" borderId="10" xfId="0" applyFont="1" applyBorder="1" applyAlignment="1">
      <alignment horizontal="left" wrapText="1"/>
    </xf>
    <xf numFmtId="0" fontId="26" fillId="0" borderId="10" xfId="0" applyFont="1" applyBorder="1" applyAlignment="1">
      <alignment horizontal="left" vertical="top" wrapText="1"/>
    </xf>
    <xf numFmtId="0" fontId="23" fillId="0" borderId="10" xfId="53" applyFont="1" applyBorder="1" applyAlignment="1">
      <alignment horizontal="center" vertical="top" wrapText="1"/>
      <protection/>
    </xf>
    <xf numFmtId="0" fontId="23" fillId="0" borderId="10" xfId="53" applyFont="1" applyBorder="1" applyAlignment="1">
      <alignment horizontal="left" vertical="top" wrapText="1"/>
      <protection/>
    </xf>
    <xf numFmtId="0" fontId="23" fillId="0" borderId="10" xfId="53" applyFont="1" applyBorder="1" applyAlignment="1">
      <alignment horizontal="center" vertical="top"/>
      <protection/>
    </xf>
    <xf numFmtId="0" fontId="1" fillId="0" borderId="0" xfId="0" applyFont="1" applyAlignment="1">
      <alignment vertical="center"/>
    </xf>
    <xf numFmtId="3" fontId="1" fillId="0" borderId="10" xfId="0" applyNumberFormat="1" applyFont="1" applyBorder="1" applyAlignment="1">
      <alignment horizontal="center" vertical="center"/>
    </xf>
    <xf numFmtId="175" fontId="1" fillId="0" borderId="10" xfId="0" applyNumberFormat="1" applyFont="1" applyBorder="1" applyAlignment="1">
      <alignment horizontal="center" vertical="center"/>
    </xf>
    <xf numFmtId="0" fontId="2" fillId="0" borderId="0" xfId="0" applyFont="1" applyAlignment="1">
      <alignment vertical="center"/>
    </xf>
    <xf numFmtId="0" fontId="1" fillId="0" borderId="0" xfId="0" applyFont="1" applyBorder="1" applyAlignment="1">
      <alignment horizontal="right" wrapText="1"/>
    </xf>
    <xf numFmtId="0" fontId="1" fillId="0" borderId="10" xfId="0" applyFont="1" applyFill="1" applyBorder="1" applyAlignment="1">
      <alignment horizontal="center" vertical="center" wrapText="1"/>
    </xf>
    <xf numFmtId="172" fontId="23" fillId="0" borderId="10" xfId="53" applyNumberFormat="1" applyFont="1" applyBorder="1" applyAlignment="1">
      <alignment horizontal="center" vertical="top"/>
      <protection/>
    </xf>
    <xf numFmtId="3" fontId="1"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3" fontId="37" fillId="0" borderId="10" xfId="0" applyNumberFormat="1" applyFont="1" applyFill="1" applyBorder="1" applyAlignment="1">
      <alignment horizontal="center" vertical="center"/>
    </xf>
    <xf numFmtId="175" fontId="1" fillId="0" borderId="10" xfId="0" applyNumberFormat="1" applyFont="1" applyFill="1" applyBorder="1" applyAlignment="1">
      <alignment horizontal="center" vertical="center"/>
    </xf>
    <xf numFmtId="0" fontId="2" fillId="0" borderId="0" xfId="0" applyFont="1" applyFill="1" applyAlignment="1">
      <alignment vertical="center"/>
    </xf>
    <xf numFmtId="0" fontId="1" fillId="0" borderId="0" xfId="0" applyFont="1" applyFill="1" applyAlignment="1">
      <alignment vertical="center"/>
    </xf>
    <xf numFmtId="3" fontId="38" fillId="0" borderId="10" xfId="0" applyNumberFormat="1" applyFont="1" applyFill="1" applyBorder="1" applyAlignment="1">
      <alignment horizontal="center" vertical="center"/>
    </xf>
    <xf numFmtId="3" fontId="39" fillId="0" borderId="10" xfId="0" applyNumberFormat="1" applyFont="1" applyFill="1" applyBorder="1" applyAlignment="1">
      <alignment horizontal="center" vertical="center"/>
    </xf>
    <xf numFmtId="3" fontId="39" fillId="0" borderId="10" xfId="0" applyNumberFormat="1" applyFont="1" applyBorder="1" applyAlignment="1">
      <alignment horizontal="center" vertical="center"/>
    </xf>
    <xf numFmtId="172" fontId="23" fillId="0" borderId="10" xfId="53" applyNumberFormat="1" applyFont="1" applyFill="1" applyBorder="1" applyAlignment="1">
      <alignment horizontal="center" vertical="top"/>
      <protection/>
    </xf>
    <xf numFmtId="0" fontId="1" fillId="0" borderId="10" xfId="0" applyFont="1" applyBorder="1" applyAlignment="1">
      <alignment horizontal="left" vertical="center" wrapText="1"/>
    </xf>
    <xf numFmtId="0" fontId="35" fillId="0" borderId="10" xfId="42"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23" fillId="0" borderId="10" xfId="53" applyFont="1" applyFill="1" applyBorder="1" applyAlignment="1">
      <alignment horizontal="center" vertical="center" wrapText="1"/>
      <protection/>
    </xf>
    <xf numFmtId="0" fontId="23" fillId="0" borderId="11" xfId="53" applyFont="1" applyBorder="1" applyAlignment="1">
      <alignment horizontal="center" vertical="center" wrapText="1"/>
      <protection/>
    </xf>
    <xf numFmtId="0" fontId="23" fillId="0" borderId="12" xfId="53" applyFont="1" applyBorder="1" applyAlignment="1">
      <alignment horizontal="center" vertical="center" wrapText="1"/>
      <protection/>
    </xf>
    <xf numFmtId="0" fontId="23" fillId="0" borderId="10"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adeeva.IB@nadym-dobycha.gazprom.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2"/>
  <sheetViews>
    <sheetView tabSelected="1" zoomScalePageLayoutView="0" workbookViewId="0" topLeftCell="A1">
      <selection activeCell="A11" sqref="A11"/>
    </sheetView>
  </sheetViews>
  <sheetFormatPr defaultColWidth="9.00390625" defaultRowHeight="12.75"/>
  <cols>
    <col min="1" max="1" width="97.875" style="14" customWidth="1"/>
    <col min="2" max="2" width="12.25390625" style="14" customWidth="1"/>
    <col min="3" max="4" width="27.625" style="14" customWidth="1"/>
    <col min="5" max="5" width="24.125" style="14" customWidth="1"/>
    <col min="6" max="16384" width="9.125" style="14" customWidth="1"/>
  </cols>
  <sheetData>
    <row r="1" spans="1:5" ht="63">
      <c r="A1" s="50" t="s">
        <v>153</v>
      </c>
      <c r="E1" s="15"/>
    </row>
    <row r="4" ht="18.75">
      <c r="A4" s="34"/>
    </row>
    <row r="5" ht="18.75">
      <c r="A5" s="34"/>
    </row>
    <row r="6" s="16" customFormat="1" ht="18.75">
      <c r="A6" s="35" t="s">
        <v>141</v>
      </c>
    </row>
    <row r="7" spans="1:5" s="17" customFormat="1" ht="18.75">
      <c r="A7" s="36" t="s">
        <v>142</v>
      </c>
      <c r="B7" s="10"/>
      <c r="C7" s="12"/>
      <c r="D7" s="12"/>
      <c r="E7" s="12"/>
    </row>
    <row r="8" spans="1:5" s="17" customFormat="1" ht="18.75">
      <c r="A8" s="36" t="s">
        <v>157</v>
      </c>
      <c r="B8" s="10"/>
      <c r="C8" s="12"/>
      <c r="D8" s="12"/>
      <c r="E8" s="12"/>
    </row>
    <row r="9" spans="1:5" s="17" customFormat="1" ht="18.75">
      <c r="A9" s="36" t="s">
        <v>166</v>
      </c>
      <c r="B9" s="10"/>
      <c r="C9" s="12"/>
      <c r="D9" s="12"/>
      <c r="E9" s="12"/>
    </row>
    <row r="10" spans="1:5" s="17" customFormat="1" ht="18.75" hidden="1">
      <c r="A10" s="36" t="s">
        <v>143</v>
      </c>
      <c r="B10" s="10"/>
      <c r="C10" s="12"/>
      <c r="D10" s="12"/>
      <c r="E10" s="12"/>
    </row>
    <row r="11" spans="1:5" s="17" customFormat="1" ht="18.75">
      <c r="A11" s="36" t="s">
        <v>158</v>
      </c>
      <c r="B11" s="10"/>
      <c r="C11" s="12"/>
      <c r="D11" s="12"/>
      <c r="E11" s="12"/>
    </row>
    <row r="12" spans="1:5" s="17" customFormat="1" ht="18.75">
      <c r="A12" s="36" t="s">
        <v>144</v>
      </c>
      <c r="B12" s="10"/>
      <c r="C12" s="12"/>
      <c r="D12" s="12"/>
      <c r="E12" s="12"/>
    </row>
    <row r="13" spans="1:5" s="17" customFormat="1" ht="18.75">
      <c r="A13" s="36"/>
      <c r="B13" s="10"/>
      <c r="C13" s="12"/>
      <c r="D13" s="12"/>
      <c r="E13" s="12"/>
    </row>
    <row r="14" spans="1:5" s="17" customFormat="1" ht="18.75">
      <c r="A14" s="36"/>
      <c r="B14" s="10"/>
      <c r="C14" s="12"/>
      <c r="D14" s="12"/>
      <c r="E14" s="12"/>
    </row>
    <row r="15" spans="1:5" s="17" customFormat="1" ht="18.75">
      <c r="A15" s="37"/>
      <c r="B15" s="10"/>
      <c r="C15" s="12"/>
      <c r="D15" s="12"/>
      <c r="E15" s="12"/>
    </row>
    <row r="16" spans="1:5" s="17" customFormat="1" ht="15.75">
      <c r="A16" s="11"/>
      <c r="B16" s="10"/>
      <c r="C16" s="12"/>
      <c r="D16" s="12"/>
      <c r="E16" s="12"/>
    </row>
    <row r="17" spans="1:5" s="21" customFormat="1" ht="15.75">
      <c r="A17" s="19"/>
      <c r="B17" s="18"/>
      <c r="C17" s="20"/>
      <c r="D17" s="20"/>
      <c r="E17" s="20"/>
    </row>
    <row r="18" spans="1:5" s="17" customFormat="1" ht="15.75">
      <c r="A18" s="11"/>
      <c r="B18" s="10"/>
      <c r="C18" s="22"/>
      <c r="D18" s="22"/>
      <c r="E18" s="22"/>
    </row>
    <row r="19" spans="1:5" s="17" customFormat="1" ht="15.75">
      <c r="A19" s="11"/>
      <c r="B19" s="10"/>
      <c r="C19" s="12"/>
      <c r="D19" s="12"/>
      <c r="E19" s="12"/>
    </row>
    <row r="20" spans="1:5" s="17" customFormat="1" ht="15.75">
      <c r="A20" s="11"/>
      <c r="B20" s="10"/>
      <c r="C20" s="12"/>
      <c r="D20" s="12"/>
      <c r="E20" s="12"/>
    </row>
    <row r="21" spans="1:5" s="17" customFormat="1" ht="15.75">
      <c r="A21" s="11"/>
      <c r="B21" s="10"/>
      <c r="C21" s="12"/>
      <c r="D21" s="12"/>
      <c r="E21" s="12"/>
    </row>
    <row r="22" spans="1:5" s="17" customFormat="1" ht="15.75">
      <c r="A22" s="11"/>
      <c r="B22" s="10"/>
      <c r="C22" s="12"/>
      <c r="D22" s="12"/>
      <c r="E22" s="12"/>
    </row>
    <row r="23" spans="1:5" s="17" customFormat="1" ht="15.75">
      <c r="A23" s="11"/>
      <c r="B23" s="10"/>
      <c r="C23" s="12"/>
      <c r="D23" s="12"/>
      <c r="E23" s="12"/>
    </row>
    <row r="24" spans="1:5" s="17" customFormat="1" ht="15.75">
      <c r="A24" s="11"/>
      <c r="B24" s="10"/>
      <c r="C24" s="12"/>
      <c r="D24" s="12"/>
      <c r="E24" s="12"/>
    </row>
    <row r="25" spans="1:5" s="17" customFormat="1" ht="15.75">
      <c r="A25" s="11"/>
      <c r="B25" s="10"/>
      <c r="C25" s="12"/>
      <c r="D25" s="12"/>
      <c r="E25" s="12"/>
    </row>
    <row r="26" spans="1:5" s="17" customFormat="1" ht="15.75">
      <c r="A26" s="11"/>
      <c r="B26" s="10"/>
      <c r="C26" s="12"/>
      <c r="D26" s="12"/>
      <c r="E26" s="12"/>
    </row>
    <row r="27" spans="1:5" s="17" customFormat="1" ht="15.75">
      <c r="A27" s="11"/>
      <c r="B27" s="10"/>
      <c r="C27" s="12"/>
      <c r="D27" s="12"/>
      <c r="E27" s="12"/>
    </row>
    <row r="28" spans="1:5" s="17" customFormat="1" ht="15.75">
      <c r="A28" s="11"/>
      <c r="B28" s="10"/>
      <c r="C28" s="12"/>
      <c r="D28" s="12"/>
      <c r="E28" s="12"/>
    </row>
    <row r="29" spans="1:5" s="17" customFormat="1" ht="15.75">
      <c r="A29" s="11"/>
      <c r="B29" s="10"/>
      <c r="C29" s="12"/>
      <c r="D29" s="12"/>
      <c r="E29" s="12"/>
    </row>
    <row r="30" spans="1:5" s="17" customFormat="1" ht="15.75">
      <c r="A30" s="11"/>
      <c r="B30" s="10"/>
      <c r="C30" s="12"/>
      <c r="D30" s="12"/>
      <c r="E30" s="12"/>
    </row>
    <row r="31" spans="1:5" s="17" customFormat="1" ht="15.75">
      <c r="A31" s="11"/>
      <c r="B31" s="10"/>
      <c r="C31" s="12"/>
      <c r="D31" s="12"/>
      <c r="E31" s="12"/>
    </row>
    <row r="32" spans="1:5" s="17" customFormat="1" ht="15.75">
      <c r="A32" s="11"/>
      <c r="B32" s="10"/>
      <c r="C32" s="12"/>
      <c r="D32" s="12"/>
      <c r="E32" s="12"/>
    </row>
    <row r="33" spans="1:5" s="17" customFormat="1" ht="15.75">
      <c r="A33" s="13"/>
      <c r="B33" s="10"/>
      <c r="C33" s="12"/>
      <c r="D33" s="12"/>
      <c r="E33" s="12"/>
    </row>
    <row r="34" spans="1:5" s="17" customFormat="1" ht="15.75">
      <c r="A34" s="11"/>
      <c r="B34" s="10"/>
      <c r="C34" s="12"/>
      <c r="D34" s="12"/>
      <c r="E34" s="12"/>
    </row>
    <row r="35" spans="1:5" s="17" customFormat="1" ht="15.75">
      <c r="A35" s="11"/>
      <c r="B35" s="10"/>
      <c r="C35" s="12"/>
      <c r="D35" s="12"/>
      <c r="E35" s="12"/>
    </row>
    <row r="36" spans="1:5" s="17" customFormat="1" ht="15.75">
      <c r="A36" s="11"/>
      <c r="B36" s="10"/>
      <c r="C36" s="12"/>
      <c r="D36" s="12"/>
      <c r="E36" s="12"/>
    </row>
    <row r="37" spans="1:5" s="17" customFormat="1" ht="15.75">
      <c r="A37" s="11"/>
      <c r="B37" s="10"/>
      <c r="C37" s="12"/>
      <c r="D37" s="12"/>
      <c r="E37" s="12"/>
    </row>
    <row r="38" spans="1:5" s="17" customFormat="1" ht="15.75">
      <c r="A38" s="11"/>
      <c r="B38" s="10"/>
      <c r="C38" s="12"/>
      <c r="D38" s="12"/>
      <c r="E38" s="12"/>
    </row>
    <row r="39" spans="1:5" s="17" customFormat="1" ht="15.75">
      <c r="A39" s="11"/>
      <c r="B39" s="10"/>
      <c r="C39" s="12"/>
      <c r="D39" s="12"/>
      <c r="E39" s="12"/>
    </row>
    <row r="40" spans="1:5" s="17" customFormat="1" ht="15.75">
      <c r="A40" s="13"/>
      <c r="B40" s="10"/>
      <c r="C40" s="12"/>
      <c r="D40" s="12"/>
      <c r="E40" s="12"/>
    </row>
    <row r="41" spans="1:5" s="17" customFormat="1" ht="15.75">
      <c r="A41" s="11"/>
      <c r="B41" s="10"/>
      <c r="C41" s="12"/>
      <c r="D41" s="12"/>
      <c r="E41" s="12"/>
    </row>
    <row r="42" spans="1:5" s="17" customFormat="1" ht="15.75">
      <c r="A42" s="11"/>
      <c r="B42" s="10"/>
      <c r="C42" s="12"/>
      <c r="D42" s="12"/>
      <c r="E42" s="12"/>
    </row>
    <row r="43" s="23" customFormat="1" ht="12.75"/>
    <row r="44" s="23" customFormat="1" ht="12.75"/>
    <row r="45" s="23" customFormat="1" ht="12.75"/>
    <row r="46" s="23" customFormat="1" 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C47"/>
  <sheetViews>
    <sheetView zoomScalePageLayoutView="0" workbookViewId="0" topLeftCell="A1">
      <selection activeCell="C19" sqref="C19"/>
    </sheetView>
  </sheetViews>
  <sheetFormatPr defaultColWidth="9.00390625" defaultRowHeight="12.75"/>
  <cols>
    <col min="1" max="1" width="33.625" style="30" customWidth="1"/>
    <col min="2" max="2" width="15.875" style="24" customWidth="1"/>
    <col min="3" max="3" width="33.625" style="24" customWidth="1"/>
    <col min="4" max="16384" width="9.125" style="24" customWidth="1"/>
  </cols>
  <sheetData>
    <row r="3" spans="1:3" ht="16.5">
      <c r="A3" s="65" t="s">
        <v>130</v>
      </c>
      <c r="B3" s="65"/>
      <c r="C3" s="65"/>
    </row>
    <row r="5" spans="1:3" ht="51" customHeight="1">
      <c r="A5" s="32" t="s">
        <v>131</v>
      </c>
      <c r="B5" s="63" t="s">
        <v>159</v>
      </c>
      <c r="C5" s="63"/>
    </row>
    <row r="6" spans="1:3" s="2" customFormat="1" ht="15.75">
      <c r="A6" s="32" t="s">
        <v>132</v>
      </c>
      <c r="B6" s="63" t="s">
        <v>160</v>
      </c>
      <c r="C6" s="63"/>
    </row>
    <row r="7" spans="1:3" ht="15.75">
      <c r="A7" s="32" t="s">
        <v>133</v>
      </c>
      <c r="B7" s="63" t="s">
        <v>161</v>
      </c>
      <c r="C7" s="63"/>
    </row>
    <row r="8" spans="1:3" ht="15.75">
      <c r="A8" s="32" t="s">
        <v>134</v>
      </c>
      <c r="B8" s="63" t="s">
        <v>161</v>
      </c>
      <c r="C8" s="63"/>
    </row>
    <row r="9" spans="1:3" ht="15.75">
      <c r="A9" s="32" t="s">
        <v>135</v>
      </c>
      <c r="B9" s="63">
        <v>8903019871</v>
      </c>
      <c r="C9" s="63"/>
    </row>
    <row r="10" spans="1:3" ht="15.75">
      <c r="A10" s="32" t="s">
        <v>136</v>
      </c>
      <c r="B10" s="63">
        <v>890343001</v>
      </c>
      <c r="C10" s="63"/>
    </row>
    <row r="11" spans="1:3" ht="15.75">
      <c r="A11" s="32" t="s">
        <v>137</v>
      </c>
      <c r="B11" s="63" t="s">
        <v>162</v>
      </c>
      <c r="C11" s="63"/>
    </row>
    <row r="12" spans="1:3" ht="15.75">
      <c r="A12" s="32" t="s">
        <v>138</v>
      </c>
      <c r="B12" s="64" t="s">
        <v>163</v>
      </c>
      <c r="C12" s="63"/>
    </row>
    <row r="13" spans="1:3" ht="15.75">
      <c r="A13" s="32" t="s">
        <v>139</v>
      </c>
      <c r="B13" s="63" t="s">
        <v>164</v>
      </c>
      <c r="C13" s="63"/>
    </row>
    <row r="14" spans="1:3" ht="15.75">
      <c r="A14" s="32" t="s">
        <v>140</v>
      </c>
      <c r="B14" s="63" t="s">
        <v>165</v>
      </c>
      <c r="C14" s="63"/>
    </row>
    <row r="15" spans="1:3" ht="15.75">
      <c r="A15" s="26"/>
      <c r="B15" s="16"/>
      <c r="C15" s="16"/>
    </row>
    <row r="16" spans="1:3" ht="15.75">
      <c r="A16" s="26"/>
      <c r="B16" s="16"/>
      <c r="C16" s="16"/>
    </row>
    <row r="17" spans="1:3" ht="15.75">
      <c r="A17" s="26"/>
      <c r="B17" s="16"/>
      <c r="C17" s="16"/>
    </row>
    <row r="18" spans="1:3" ht="15.75">
      <c r="A18" s="26"/>
      <c r="B18" s="16"/>
      <c r="C18" s="16"/>
    </row>
    <row r="19" spans="1:3" ht="15.75">
      <c r="A19" s="26"/>
      <c r="B19" s="16"/>
      <c r="C19" s="16"/>
    </row>
    <row r="20" spans="1:3" ht="15.75">
      <c r="A20" s="26"/>
      <c r="B20" s="16"/>
      <c r="C20" s="16"/>
    </row>
    <row r="21" spans="1:3" ht="15.75">
      <c r="A21" s="26"/>
      <c r="B21" s="16"/>
      <c r="C21" s="16"/>
    </row>
    <row r="22" spans="1:3" ht="15.75">
      <c r="A22" s="26"/>
      <c r="B22" s="16"/>
      <c r="C22" s="16"/>
    </row>
    <row r="23" spans="1:3" ht="15.75">
      <c r="A23" s="26"/>
      <c r="B23" s="16"/>
      <c r="C23" s="16"/>
    </row>
    <row r="24" spans="1:3" ht="15.75">
      <c r="A24" s="26"/>
      <c r="B24" s="16"/>
      <c r="C24" s="16"/>
    </row>
    <row r="25" spans="1:3" ht="15.75">
      <c r="A25" s="26"/>
      <c r="B25" s="16"/>
      <c r="C25" s="16"/>
    </row>
    <row r="26" spans="1:3" ht="15.75">
      <c r="A26" s="26"/>
      <c r="B26" s="16"/>
      <c r="C26" s="16"/>
    </row>
    <row r="27" spans="1:3" ht="15.75">
      <c r="A27" s="26"/>
      <c r="B27" s="16"/>
      <c r="C27" s="16"/>
    </row>
    <row r="28" spans="1:3" ht="15.75">
      <c r="A28" s="26"/>
      <c r="B28" s="16"/>
      <c r="C28" s="16"/>
    </row>
    <row r="29" spans="1:3" ht="15.75">
      <c r="A29" s="26"/>
      <c r="B29" s="16"/>
      <c r="C29" s="16"/>
    </row>
    <row r="30" spans="1:3" ht="15.75">
      <c r="A30" s="26"/>
      <c r="B30" s="16"/>
      <c r="C30" s="16"/>
    </row>
    <row r="31" spans="1:3" ht="15.75">
      <c r="A31" s="26"/>
      <c r="B31" s="16"/>
      <c r="C31" s="16"/>
    </row>
    <row r="32" spans="1:3" ht="15.75">
      <c r="A32" s="26"/>
      <c r="B32" s="16"/>
      <c r="C32" s="16"/>
    </row>
    <row r="33" spans="1:3" ht="15.75">
      <c r="A33" s="27"/>
      <c r="B33" s="16"/>
      <c r="C33" s="16"/>
    </row>
    <row r="34" spans="1:3" ht="15.75">
      <c r="A34" s="26"/>
      <c r="B34" s="16"/>
      <c r="C34" s="16"/>
    </row>
    <row r="35" spans="1:3" ht="15.75">
      <c r="A35" s="26"/>
      <c r="B35" s="16"/>
      <c r="C35" s="16"/>
    </row>
    <row r="36" spans="1:3" ht="15.75">
      <c r="A36" s="26"/>
      <c r="B36" s="16"/>
      <c r="C36" s="16"/>
    </row>
    <row r="37" spans="1:3" ht="15.75">
      <c r="A37" s="26"/>
      <c r="B37" s="16"/>
      <c r="C37" s="16"/>
    </row>
    <row r="38" spans="1:3" ht="15.75">
      <c r="A38" s="26"/>
      <c r="B38" s="16"/>
      <c r="C38" s="16"/>
    </row>
    <row r="39" spans="1:3" ht="15.75">
      <c r="A39" s="26"/>
      <c r="B39" s="16"/>
      <c r="C39" s="16"/>
    </row>
    <row r="40" spans="1:3" ht="15.75">
      <c r="A40" s="27"/>
      <c r="B40" s="16"/>
      <c r="C40" s="16"/>
    </row>
    <row r="41" spans="1:3" ht="15.75">
      <c r="A41" s="26"/>
      <c r="B41" s="16"/>
      <c r="C41" s="16"/>
    </row>
    <row r="42" spans="1:3" ht="15.75">
      <c r="A42" s="26"/>
      <c r="B42" s="16"/>
      <c r="C42" s="16"/>
    </row>
    <row r="43" spans="1:3" s="25" customFormat="1" ht="12.75">
      <c r="A43" s="31"/>
      <c r="B43" s="28"/>
      <c r="C43" s="28"/>
    </row>
    <row r="44" spans="1:3" s="25" customFormat="1" ht="12.75">
      <c r="A44" s="31"/>
      <c r="B44" s="28"/>
      <c r="C44" s="28"/>
    </row>
    <row r="45" spans="1:3" s="25" customFormat="1" ht="12.75">
      <c r="A45" s="31"/>
      <c r="B45" s="28"/>
      <c r="C45" s="28"/>
    </row>
    <row r="46" spans="1:3" s="25" customFormat="1" ht="12.75">
      <c r="A46" s="31"/>
      <c r="B46" s="28"/>
      <c r="C46" s="28"/>
    </row>
    <row r="47" spans="1:3" ht="15.75">
      <c r="A47" s="26"/>
      <c r="B47" s="29"/>
      <c r="C47" s="29"/>
    </row>
  </sheetData>
  <sheetProtection/>
  <mergeCells count="11">
    <mergeCell ref="A3:C3"/>
    <mergeCell ref="B5:C5"/>
    <mergeCell ref="B6:C6"/>
    <mergeCell ref="B7:C7"/>
    <mergeCell ref="B8:C8"/>
    <mergeCell ref="B9:C9"/>
    <mergeCell ref="B10:C10"/>
    <mergeCell ref="B11:C11"/>
    <mergeCell ref="B12:C12"/>
    <mergeCell ref="B13:C13"/>
    <mergeCell ref="B14:C14"/>
  </mergeCells>
  <hyperlinks>
    <hyperlink ref="B12" r:id="rId1" display="Fadeeva.IB@nadym-dobycha.gazprom.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3:F45"/>
  <sheetViews>
    <sheetView view="pageBreakPreview" zoomScaleSheetLayoutView="100" zoomScalePageLayoutView="0" workbookViewId="0" topLeftCell="A26">
      <selection activeCell="F29" sqref="F29"/>
    </sheetView>
  </sheetViews>
  <sheetFormatPr defaultColWidth="9.00390625" defaultRowHeight="12.75"/>
  <cols>
    <col min="1" max="1" width="6.625" style="1" customWidth="1"/>
    <col min="2" max="2" width="31.00390625" style="1" customWidth="1"/>
    <col min="3" max="3" width="11.00390625" style="46" customWidth="1"/>
    <col min="4" max="4" width="15.125" style="58" customWidth="1"/>
    <col min="5" max="5" width="13.75390625" style="58" customWidth="1"/>
    <col min="6" max="6" width="16.125" style="46" customWidth="1"/>
    <col min="7" max="16384" width="9.125" style="1" customWidth="1"/>
  </cols>
  <sheetData>
    <row r="1" ht="15.75"/>
    <row r="2" ht="15.75"/>
    <row r="3" spans="1:6" ht="16.5">
      <c r="A3" s="66" t="s">
        <v>154</v>
      </c>
      <c r="B3" s="67"/>
      <c r="C3" s="67"/>
      <c r="D3" s="67"/>
      <c r="E3" s="67"/>
      <c r="F3" s="67"/>
    </row>
    <row r="4" ht="15.75"/>
    <row r="5" ht="15.75"/>
    <row r="6" spans="1:6" s="2" customFormat="1" ht="111" customHeight="1">
      <c r="A6" s="33" t="s">
        <v>22</v>
      </c>
      <c r="B6" s="33" t="s">
        <v>0</v>
      </c>
      <c r="C6" s="33" t="s">
        <v>1</v>
      </c>
      <c r="D6" s="51" t="s">
        <v>146</v>
      </c>
      <c r="E6" s="51" t="s">
        <v>85</v>
      </c>
      <c r="F6" s="33" t="s">
        <v>155</v>
      </c>
    </row>
    <row r="7" spans="1:6" s="3" customFormat="1" ht="42" customHeight="1">
      <c r="A7" s="38" t="s">
        <v>2</v>
      </c>
      <c r="B7" s="39" t="s">
        <v>86</v>
      </c>
      <c r="C7" s="33"/>
      <c r="D7" s="53"/>
      <c r="E7" s="53"/>
      <c r="F7" s="47"/>
    </row>
    <row r="8" spans="1:6" s="3" customFormat="1" ht="33" customHeight="1">
      <c r="A8" s="38" t="s">
        <v>3</v>
      </c>
      <c r="B8" s="39" t="s">
        <v>87</v>
      </c>
      <c r="C8" s="33" t="s">
        <v>4</v>
      </c>
      <c r="D8" s="53">
        <v>68652</v>
      </c>
      <c r="E8" s="60">
        <f>3711.98/2*3!F13+3711.98/2*3!G13</f>
        <v>58092.487</v>
      </c>
      <c r="F8" s="60">
        <f>3645.41/2*3!H13+3645.41/2*3!I13</f>
        <v>57812.55719</v>
      </c>
    </row>
    <row r="9" spans="1:6" s="3" customFormat="1" ht="31.5" customHeight="1">
      <c r="A9" s="38" t="s">
        <v>5</v>
      </c>
      <c r="B9" s="39" t="s">
        <v>88</v>
      </c>
      <c r="C9" s="33" t="s">
        <v>4</v>
      </c>
      <c r="D9" s="53">
        <v>14416</v>
      </c>
      <c r="E9" s="60">
        <f>E8*E13%</f>
        <v>580.92487</v>
      </c>
      <c r="F9" s="60">
        <f>F8*F13%</f>
        <v>578.1255719</v>
      </c>
    </row>
    <row r="10" spans="1:6" s="3" customFormat="1" ht="59.25" customHeight="1">
      <c r="A10" s="38" t="s">
        <v>6</v>
      </c>
      <c r="B10" s="39" t="s">
        <v>89</v>
      </c>
      <c r="C10" s="33" t="s">
        <v>4</v>
      </c>
      <c r="D10" s="59">
        <f aca="true" t="shared" si="0" ref="D10:F11">D9</f>
        <v>14416</v>
      </c>
      <c r="E10" s="59">
        <f t="shared" si="0"/>
        <v>580.92487</v>
      </c>
      <c r="F10" s="59">
        <f t="shared" si="0"/>
        <v>578.1255719</v>
      </c>
    </row>
    <row r="11" spans="1:6" s="3" customFormat="1" ht="27.75" customHeight="1">
      <c r="A11" s="38" t="s">
        <v>90</v>
      </c>
      <c r="B11" s="39" t="s">
        <v>7</v>
      </c>
      <c r="C11" s="33" t="s">
        <v>4</v>
      </c>
      <c r="D11" s="59">
        <f t="shared" si="0"/>
        <v>14416</v>
      </c>
      <c r="E11" s="59">
        <f t="shared" si="0"/>
        <v>580.92487</v>
      </c>
      <c r="F11" s="59">
        <f t="shared" si="0"/>
        <v>578.1255719</v>
      </c>
    </row>
    <row r="12" spans="1:6" s="3" customFormat="1" ht="41.25" customHeight="1">
      <c r="A12" s="38" t="s">
        <v>8</v>
      </c>
      <c r="B12" s="39" t="s">
        <v>91</v>
      </c>
      <c r="C12" s="33"/>
      <c r="D12" s="53"/>
      <c r="E12" s="53"/>
      <c r="F12" s="53"/>
    </row>
    <row r="13" spans="1:6" s="3" customFormat="1" ht="94.5">
      <c r="A13" s="38" t="s">
        <v>9</v>
      </c>
      <c r="B13" s="39" t="s">
        <v>92</v>
      </c>
      <c r="C13" s="33" t="s">
        <v>10</v>
      </c>
      <c r="D13" s="60">
        <f>D11/D8*100</f>
        <v>20.9986599079415</v>
      </c>
      <c r="E13" s="54">
        <v>1</v>
      </c>
      <c r="F13" s="54">
        <v>1</v>
      </c>
    </row>
    <row r="14" spans="1:6" s="3" customFormat="1" ht="58.5" customHeight="1">
      <c r="A14" s="38" t="s">
        <v>11</v>
      </c>
      <c r="B14" s="39" t="s">
        <v>93</v>
      </c>
      <c r="C14" s="33"/>
      <c r="D14" s="53"/>
      <c r="E14" s="53"/>
      <c r="F14" s="47"/>
    </row>
    <row r="15" spans="1:6" s="3" customFormat="1" ht="60.75" customHeight="1">
      <c r="A15" s="38" t="s">
        <v>12</v>
      </c>
      <c r="B15" s="39" t="s">
        <v>94</v>
      </c>
      <c r="C15" s="33" t="s">
        <v>29</v>
      </c>
      <c r="D15" s="53" t="s">
        <v>145</v>
      </c>
      <c r="E15" s="53" t="s">
        <v>145</v>
      </c>
      <c r="F15" s="47" t="s">
        <v>145</v>
      </c>
    </row>
    <row r="16" spans="1:6" s="3" customFormat="1" ht="39.75" customHeight="1">
      <c r="A16" s="38" t="s">
        <v>13</v>
      </c>
      <c r="B16" s="39" t="s">
        <v>95</v>
      </c>
      <c r="C16" s="33" t="s">
        <v>96</v>
      </c>
      <c r="D16" s="53" t="s">
        <v>145</v>
      </c>
      <c r="E16" s="53" t="s">
        <v>145</v>
      </c>
      <c r="F16" s="47" t="s">
        <v>145</v>
      </c>
    </row>
    <row r="17" spans="1:6" s="4" customFormat="1" ht="24.75" customHeight="1">
      <c r="A17" s="40" t="s">
        <v>64</v>
      </c>
      <c r="B17" s="41" t="s">
        <v>97</v>
      </c>
      <c r="C17" s="33" t="s">
        <v>29</v>
      </c>
      <c r="D17" s="53" t="s">
        <v>145</v>
      </c>
      <c r="E17" s="53" t="s">
        <v>145</v>
      </c>
      <c r="F17" s="47" t="s">
        <v>145</v>
      </c>
    </row>
    <row r="18" spans="1:6" s="3" customFormat="1" ht="60" customHeight="1">
      <c r="A18" s="38" t="s">
        <v>98</v>
      </c>
      <c r="B18" s="39" t="s">
        <v>99</v>
      </c>
      <c r="C18" s="33" t="s">
        <v>100</v>
      </c>
      <c r="D18" s="54">
        <v>184205.65</v>
      </c>
      <c r="E18" s="54">
        <v>168444.97</v>
      </c>
      <c r="F18" s="54">
        <v>184105.72</v>
      </c>
    </row>
    <row r="19" spans="1:6" s="3" customFormat="1" ht="76.5" customHeight="1">
      <c r="A19" s="38" t="s">
        <v>101</v>
      </c>
      <c r="B19" s="39" t="s">
        <v>102</v>
      </c>
      <c r="C19" s="33" t="s">
        <v>14</v>
      </c>
      <c r="D19" s="53" t="s">
        <v>145</v>
      </c>
      <c r="E19" s="53" t="s">
        <v>145</v>
      </c>
      <c r="F19" s="47" t="s">
        <v>145</v>
      </c>
    </row>
    <row r="20" spans="1:6" s="3" customFormat="1" ht="31.5">
      <c r="A20" s="38" t="s">
        <v>103</v>
      </c>
      <c r="B20" s="39" t="s">
        <v>149</v>
      </c>
      <c r="C20" s="33" t="s">
        <v>10</v>
      </c>
      <c r="D20" s="54">
        <v>3.69</v>
      </c>
      <c r="E20" s="54">
        <v>3.17</v>
      </c>
      <c r="F20" s="54">
        <v>3.8</v>
      </c>
    </row>
    <row r="21" spans="1:6" s="3" customFormat="1" ht="73.5" customHeight="1" hidden="1">
      <c r="A21" s="38" t="s">
        <v>104</v>
      </c>
      <c r="B21" s="39" t="s">
        <v>105</v>
      </c>
      <c r="C21" s="33"/>
      <c r="D21" s="53" t="s">
        <v>145</v>
      </c>
      <c r="E21" s="53" t="s">
        <v>145</v>
      </c>
      <c r="F21" s="47" t="s">
        <v>145</v>
      </c>
    </row>
    <row r="22" spans="1:6" s="3" customFormat="1" ht="87" customHeight="1" hidden="1">
      <c r="A22" s="38" t="s">
        <v>106</v>
      </c>
      <c r="B22" s="39" t="s">
        <v>107</v>
      </c>
      <c r="C22" s="33" t="s">
        <v>96</v>
      </c>
      <c r="D22" s="53" t="s">
        <v>145</v>
      </c>
      <c r="E22" s="53" t="s">
        <v>145</v>
      </c>
      <c r="F22" s="47" t="s">
        <v>145</v>
      </c>
    </row>
    <row r="23" spans="1:6" s="3" customFormat="1" ht="72" customHeight="1">
      <c r="A23" s="38" t="s">
        <v>15</v>
      </c>
      <c r="B23" s="39" t="s">
        <v>108</v>
      </c>
      <c r="C23" s="33" t="s">
        <v>4</v>
      </c>
      <c r="D23" s="53">
        <v>2846839</v>
      </c>
      <c r="E23" s="53">
        <v>2635490</v>
      </c>
      <c r="F23" s="53">
        <v>2958276</v>
      </c>
    </row>
    <row r="24" spans="1:6" s="3" customFormat="1" ht="112.5">
      <c r="A24" s="38" t="s">
        <v>61</v>
      </c>
      <c r="B24" s="39" t="s">
        <v>150</v>
      </c>
      <c r="C24" s="33" t="s">
        <v>4</v>
      </c>
      <c r="D24" s="55">
        <f>D23-D29</f>
        <v>2728837</v>
      </c>
      <c r="E24" s="55">
        <f>E23-E29</f>
        <v>2512387</v>
      </c>
      <c r="F24" s="55">
        <f>F23-F29</f>
        <v>2789221</v>
      </c>
    </row>
    <row r="25" spans="1:6" s="3" customFormat="1" ht="27" customHeight="1">
      <c r="A25" s="38"/>
      <c r="B25" s="39" t="s">
        <v>23</v>
      </c>
      <c r="C25" s="33"/>
      <c r="D25" s="53"/>
      <c r="E25" s="53"/>
      <c r="F25" s="47"/>
    </row>
    <row r="26" spans="1:6" s="3" customFormat="1" ht="27" customHeight="1">
      <c r="A26" s="38"/>
      <c r="B26" s="39" t="s">
        <v>109</v>
      </c>
      <c r="C26" s="33"/>
      <c r="D26" s="53">
        <v>541030</v>
      </c>
      <c r="E26" s="53">
        <v>336060</v>
      </c>
      <c r="F26" s="53">
        <v>346008</v>
      </c>
    </row>
    <row r="27" spans="1:6" s="3" customFormat="1" ht="27" customHeight="1">
      <c r="A27" s="38"/>
      <c r="B27" s="39" t="s">
        <v>110</v>
      </c>
      <c r="C27" s="33"/>
      <c r="D27" s="53">
        <v>146013</v>
      </c>
      <c r="E27" s="53">
        <v>184449</v>
      </c>
      <c r="F27" s="53">
        <v>189909</v>
      </c>
    </row>
    <row r="28" spans="1:6" s="3" customFormat="1" ht="27" customHeight="1">
      <c r="A28" s="38"/>
      <c r="B28" s="39" t="s">
        <v>111</v>
      </c>
      <c r="C28" s="33"/>
      <c r="D28" s="53">
        <v>23792</v>
      </c>
      <c r="E28" s="53">
        <v>30072</v>
      </c>
      <c r="F28" s="53">
        <v>30962</v>
      </c>
    </row>
    <row r="29" spans="1:6" s="3" customFormat="1" ht="85.5" customHeight="1">
      <c r="A29" s="38" t="s">
        <v>57</v>
      </c>
      <c r="B29" s="39" t="s">
        <v>112</v>
      </c>
      <c r="C29" s="33" t="s">
        <v>4</v>
      </c>
      <c r="D29" s="53">
        <v>118002</v>
      </c>
      <c r="E29" s="53">
        <v>123103</v>
      </c>
      <c r="F29" s="53">
        <v>169055</v>
      </c>
    </row>
    <row r="30" spans="1:6" s="3" customFormat="1" ht="60.75" customHeight="1" hidden="1">
      <c r="A30" s="38" t="s">
        <v>54</v>
      </c>
      <c r="B30" s="39" t="s">
        <v>113</v>
      </c>
      <c r="C30" s="33" t="s">
        <v>4</v>
      </c>
      <c r="D30" s="53" t="s">
        <v>145</v>
      </c>
      <c r="E30" s="53" t="s">
        <v>145</v>
      </c>
      <c r="F30" s="53" t="s">
        <v>145</v>
      </c>
    </row>
    <row r="31" spans="1:6" s="3" customFormat="1" ht="43.5" customHeight="1" hidden="1">
      <c r="A31" s="38" t="s">
        <v>42</v>
      </c>
      <c r="B31" s="39" t="s">
        <v>114</v>
      </c>
      <c r="C31" s="33" t="s">
        <v>4</v>
      </c>
      <c r="D31" s="53" t="s">
        <v>145</v>
      </c>
      <c r="E31" s="53" t="s">
        <v>145</v>
      </c>
      <c r="F31" s="53" t="s">
        <v>145</v>
      </c>
    </row>
    <row r="32" spans="1:6" s="3" customFormat="1" ht="70.5" customHeight="1" hidden="1">
      <c r="A32" s="38" t="s">
        <v>40</v>
      </c>
      <c r="B32" s="39" t="s">
        <v>115</v>
      </c>
      <c r="C32" s="33"/>
      <c r="D32" s="53" t="s">
        <v>145</v>
      </c>
      <c r="E32" s="53" t="s">
        <v>145</v>
      </c>
      <c r="F32" s="53" t="s">
        <v>145</v>
      </c>
    </row>
    <row r="33" spans="1:6" s="3" customFormat="1" ht="30.75" customHeight="1">
      <c r="A33" s="38" t="s">
        <v>34</v>
      </c>
      <c r="B33" s="39" t="s">
        <v>117</v>
      </c>
      <c r="C33" s="33" t="s">
        <v>118</v>
      </c>
      <c r="D33" s="53">
        <v>30042</v>
      </c>
      <c r="E33" s="53">
        <v>28605</v>
      </c>
      <c r="F33" s="53">
        <v>30830</v>
      </c>
    </row>
    <row r="34" spans="1:6" s="3" customFormat="1" ht="50.25">
      <c r="A34" s="38" t="s">
        <v>152</v>
      </c>
      <c r="B34" s="39" t="s">
        <v>151</v>
      </c>
      <c r="C34" s="33" t="s">
        <v>119</v>
      </c>
      <c r="D34" s="60">
        <f>D23/D33</f>
        <v>94.76196658012117</v>
      </c>
      <c r="E34" s="60">
        <f>E23/E33</f>
        <v>92.13389267610557</v>
      </c>
      <c r="F34" s="61">
        <f>F23/F33</f>
        <v>95.95445994161531</v>
      </c>
    </row>
    <row r="35" spans="1:6" s="3" customFormat="1" ht="87" customHeight="1">
      <c r="A35" s="38" t="s">
        <v>16</v>
      </c>
      <c r="B35" s="39" t="s">
        <v>17</v>
      </c>
      <c r="C35" s="33"/>
      <c r="D35" s="53"/>
      <c r="E35" s="53"/>
      <c r="F35" s="47"/>
    </row>
    <row r="36" spans="1:6" s="3" customFormat="1" ht="41.25" customHeight="1">
      <c r="A36" s="38" t="s">
        <v>120</v>
      </c>
      <c r="B36" s="39" t="s">
        <v>18</v>
      </c>
      <c r="C36" s="33" t="s">
        <v>19</v>
      </c>
      <c r="D36" s="60">
        <v>223</v>
      </c>
      <c r="E36" s="60">
        <v>237</v>
      </c>
      <c r="F36" s="60">
        <v>237</v>
      </c>
    </row>
    <row r="37" spans="1:6" s="3" customFormat="1" ht="47.25" hidden="1">
      <c r="A37" s="38" t="s">
        <v>121</v>
      </c>
      <c r="B37" s="39" t="s">
        <v>20</v>
      </c>
      <c r="C37" s="33" t="s">
        <v>122</v>
      </c>
      <c r="D37" s="56">
        <f>D26/D36/12</f>
        <v>202.17862481315396</v>
      </c>
      <c r="E37" s="56">
        <f>E26/E36/12</f>
        <v>118.16455696202532</v>
      </c>
      <c r="F37" s="48">
        <f>F26/F36/12</f>
        <v>121.66244725738397</v>
      </c>
    </row>
    <row r="38" spans="1:6" s="3" customFormat="1" ht="59.25" customHeight="1" hidden="1">
      <c r="A38" s="38" t="s">
        <v>123</v>
      </c>
      <c r="B38" s="39" t="s">
        <v>21</v>
      </c>
      <c r="C38" s="33"/>
      <c r="D38" s="53" t="s">
        <v>145</v>
      </c>
      <c r="E38" s="53" t="s">
        <v>145</v>
      </c>
      <c r="F38" s="47" t="s">
        <v>145</v>
      </c>
    </row>
    <row r="39" spans="1:6" s="3" customFormat="1" ht="27" customHeight="1" hidden="1">
      <c r="A39" s="38"/>
      <c r="B39" s="42" t="s">
        <v>116</v>
      </c>
      <c r="C39" s="33"/>
      <c r="D39" s="53"/>
      <c r="E39" s="53"/>
      <c r="F39" s="47"/>
    </row>
    <row r="40" spans="1:6" s="3" customFormat="1" ht="67.5" customHeight="1" hidden="1">
      <c r="A40" s="38"/>
      <c r="B40" s="39" t="s">
        <v>124</v>
      </c>
      <c r="C40" s="33" t="s">
        <v>4</v>
      </c>
      <c r="D40" s="53"/>
      <c r="E40" s="53"/>
      <c r="F40" s="47"/>
    </row>
    <row r="41" spans="1:6" s="3" customFormat="1" ht="68.25" customHeight="1" hidden="1">
      <c r="A41" s="38"/>
      <c r="B41" s="39" t="s">
        <v>125</v>
      </c>
      <c r="C41" s="33" t="s">
        <v>4</v>
      </c>
      <c r="D41" s="53"/>
      <c r="E41" s="53"/>
      <c r="F41" s="47"/>
    </row>
    <row r="42" spans="1:6" s="6" customFormat="1" ht="19.5" customHeight="1" hidden="1">
      <c r="A42" s="5" t="s">
        <v>126</v>
      </c>
      <c r="C42" s="49"/>
      <c r="D42" s="57"/>
      <c r="E42" s="57"/>
      <c r="F42" s="49"/>
    </row>
    <row r="43" spans="1:6" s="6" customFormat="1" ht="15.75" hidden="1">
      <c r="A43" s="5" t="s">
        <v>127</v>
      </c>
      <c r="C43" s="49"/>
      <c r="D43" s="57"/>
      <c r="E43" s="57"/>
      <c r="F43" s="49"/>
    </row>
    <row r="44" spans="1:6" s="6" customFormat="1" ht="15.75" hidden="1">
      <c r="A44" s="5" t="s">
        <v>128</v>
      </c>
      <c r="C44" s="49"/>
      <c r="D44" s="57"/>
      <c r="E44" s="57"/>
      <c r="F44" s="49"/>
    </row>
    <row r="45" spans="1:6" s="6" customFormat="1" ht="15.75" hidden="1">
      <c r="A45" s="5" t="s">
        <v>129</v>
      </c>
      <c r="C45" s="49"/>
      <c r="D45" s="57"/>
      <c r="E45" s="57"/>
      <c r="F45" s="49"/>
    </row>
    <row r="46" ht="15.75" hidden="1"/>
  </sheetData>
  <sheetProtection/>
  <mergeCells count="1">
    <mergeCell ref="A3:F3"/>
  </mergeCells>
  <printOptions/>
  <pageMargins left="0.5905511811023623" right="0" top="0" bottom="0" header="0" footer="0"/>
  <pageSetup horizontalDpi="600" verticalDpi="600" orientation="portrait" paperSize="9" scale="77" r:id="rId3"/>
  <legacyDrawing r:id="rId2"/>
</worksheet>
</file>

<file path=xl/worksheets/sheet4.xml><?xml version="1.0" encoding="utf-8"?>
<worksheet xmlns="http://schemas.openxmlformats.org/spreadsheetml/2006/main" xmlns:r="http://schemas.openxmlformats.org/officeDocument/2006/relationships">
  <dimension ref="A4:I46"/>
  <sheetViews>
    <sheetView view="pageBreakPreview" zoomScaleSheetLayoutView="100" zoomScalePageLayoutView="0" workbookViewId="0" topLeftCell="A1">
      <selection activeCell="A7" sqref="A7:A8"/>
    </sheetView>
  </sheetViews>
  <sheetFormatPr defaultColWidth="9.00390625" defaultRowHeight="12.75"/>
  <cols>
    <col min="1" max="1" width="7.75390625" style="1" customWidth="1"/>
    <col min="2" max="2" width="27.75390625" style="1" customWidth="1"/>
    <col min="3" max="3" width="9.125" style="1" customWidth="1"/>
    <col min="4" max="9" width="9.75390625" style="1" customWidth="1"/>
    <col min="10" max="16384" width="9.125" style="1" customWidth="1"/>
  </cols>
  <sheetData>
    <row r="4" spans="1:9" ht="16.5">
      <c r="A4" s="66" t="s">
        <v>84</v>
      </c>
      <c r="B4" s="66"/>
      <c r="C4" s="66"/>
      <c r="D4" s="66"/>
      <c r="E4" s="66"/>
      <c r="F4" s="66"/>
      <c r="G4" s="66"/>
      <c r="H4" s="66"/>
      <c r="I4" s="66"/>
    </row>
    <row r="7" spans="1:9" s="9" customFormat="1" ht="99" customHeight="1">
      <c r="A7" s="71" t="s">
        <v>22</v>
      </c>
      <c r="B7" s="71" t="s">
        <v>0</v>
      </c>
      <c r="C7" s="71" t="s">
        <v>83</v>
      </c>
      <c r="D7" s="68" t="s">
        <v>82</v>
      </c>
      <c r="E7" s="68"/>
      <c r="F7" s="68" t="s">
        <v>81</v>
      </c>
      <c r="G7" s="68"/>
      <c r="H7" s="69" t="s">
        <v>156</v>
      </c>
      <c r="I7" s="70"/>
    </row>
    <row r="8" spans="1:9" s="7" customFormat="1" ht="30" customHeight="1">
      <c r="A8" s="71"/>
      <c r="B8" s="71"/>
      <c r="C8" s="71"/>
      <c r="D8" s="8" t="s">
        <v>80</v>
      </c>
      <c r="E8" s="8" t="s">
        <v>79</v>
      </c>
      <c r="F8" s="8" t="s">
        <v>80</v>
      </c>
      <c r="G8" s="8" t="s">
        <v>79</v>
      </c>
      <c r="H8" s="8" t="s">
        <v>80</v>
      </c>
      <c r="I8" s="8" t="s">
        <v>79</v>
      </c>
    </row>
    <row r="9" spans="1:9" s="7" customFormat="1" ht="55.5" customHeight="1">
      <c r="A9" s="43" t="s">
        <v>2</v>
      </c>
      <c r="B9" s="44" t="s">
        <v>78</v>
      </c>
      <c r="C9" s="43"/>
      <c r="D9" s="45"/>
      <c r="E9" s="45"/>
      <c r="F9" s="45"/>
      <c r="G9" s="45"/>
      <c r="H9" s="45"/>
      <c r="I9" s="45"/>
    </row>
    <row r="10" spans="1:9" s="7" customFormat="1" ht="39" customHeight="1" hidden="1">
      <c r="A10" s="43" t="s">
        <v>3</v>
      </c>
      <c r="B10" s="44" t="s">
        <v>77</v>
      </c>
      <c r="C10" s="43"/>
      <c r="D10" s="45"/>
      <c r="E10" s="45"/>
      <c r="F10" s="45"/>
      <c r="G10" s="45"/>
      <c r="H10" s="45"/>
      <c r="I10" s="45"/>
    </row>
    <row r="11" spans="1:9" s="7" customFormat="1" ht="173.25" customHeight="1" hidden="1">
      <c r="A11" s="43"/>
      <c r="B11" s="44" t="s">
        <v>76</v>
      </c>
      <c r="C11" s="43" t="s">
        <v>55</v>
      </c>
      <c r="D11" s="45"/>
      <c r="E11" s="45"/>
      <c r="F11" s="45"/>
      <c r="G11" s="45"/>
      <c r="H11" s="45"/>
      <c r="I11" s="45"/>
    </row>
    <row r="12" spans="1:9" s="7" customFormat="1" ht="169.5" customHeight="1" hidden="1">
      <c r="A12" s="43"/>
      <c r="B12" s="44" t="s">
        <v>75</v>
      </c>
      <c r="C12" s="43" t="s">
        <v>65</v>
      </c>
      <c r="D12" s="45"/>
      <c r="E12" s="45"/>
      <c r="F12" s="45"/>
      <c r="G12" s="45"/>
      <c r="H12" s="45"/>
      <c r="I12" s="45"/>
    </row>
    <row r="13" spans="1:9" s="7" customFormat="1" ht="30">
      <c r="A13" s="43" t="s">
        <v>3</v>
      </c>
      <c r="B13" s="44" t="s">
        <v>147</v>
      </c>
      <c r="C13" s="43" t="s">
        <v>148</v>
      </c>
      <c r="D13" s="62">
        <v>18.33</v>
      </c>
      <c r="E13" s="62">
        <v>18.33</v>
      </c>
      <c r="F13" s="62">
        <v>15.65</v>
      </c>
      <c r="G13" s="62">
        <v>15.65</v>
      </c>
      <c r="H13" s="52">
        <v>15.65</v>
      </c>
      <c r="I13" s="52">
        <v>16.068</v>
      </c>
    </row>
    <row r="14" spans="1:9" s="7" customFormat="1" ht="39" customHeight="1" hidden="1">
      <c r="A14" s="43" t="s">
        <v>5</v>
      </c>
      <c r="B14" s="44" t="s">
        <v>74</v>
      </c>
      <c r="C14" s="43"/>
      <c r="D14" s="45"/>
      <c r="E14" s="45"/>
      <c r="F14" s="45"/>
      <c r="G14" s="45"/>
      <c r="H14" s="45"/>
      <c r="I14" s="45"/>
    </row>
    <row r="15" spans="1:9" s="7" customFormat="1" ht="25.5" customHeight="1" hidden="1">
      <c r="A15" s="43"/>
      <c r="B15" s="44" t="s">
        <v>73</v>
      </c>
      <c r="C15" s="43"/>
      <c r="D15" s="45"/>
      <c r="E15" s="45"/>
      <c r="F15" s="45"/>
      <c r="G15" s="45"/>
      <c r="H15" s="45"/>
      <c r="I15" s="45"/>
    </row>
    <row r="16" spans="1:9" s="7" customFormat="1" ht="25.5" customHeight="1" hidden="1">
      <c r="A16" s="43"/>
      <c r="B16" s="44" t="s">
        <v>72</v>
      </c>
      <c r="C16" s="43" t="s">
        <v>55</v>
      </c>
      <c r="D16" s="45"/>
      <c r="E16" s="45"/>
      <c r="F16" s="45"/>
      <c r="G16" s="45"/>
      <c r="H16" s="45"/>
      <c r="I16" s="45"/>
    </row>
    <row r="17" spans="1:9" s="7" customFormat="1" ht="38.25" customHeight="1" hidden="1">
      <c r="A17" s="43"/>
      <c r="B17" s="44" t="s">
        <v>71</v>
      </c>
      <c r="C17" s="43" t="s">
        <v>65</v>
      </c>
      <c r="D17" s="45"/>
      <c r="E17" s="45"/>
      <c r="F17" s="45"/>
      <c r="G17" s="45"/>
      <c r="H17" s="45"/>
      <c r="I17" s="45"/>
    </row>
    <row r="18" spans="1:9" s="7" customFormat="1" ht="25.5" customHeight="1" hidden="1">
      <c r="A18" s="43"/>
      <c r="B18" s="44" t="s">
        <v>70</v>
      </c>
      <c r="C18" s="43" t="s">
        <v>65</v>
      </c>
      <c r="D18" s="45"/>
      <c r="E18" s="45"/>
      <c r="F18" s="45"/>
      <c r="G18" s="45"/>
      <c r="H18" s="45"/>
      <c r="I18" s="45"/>
    </row>
    <row r="19" spans="1:9" s="7" customFormat="1" ht="40.5" customHeight="1" hidden="1">
      <c r="A19" s="43" t="s">
        <v>8</v>
      </c>
      <c r="B19" s="44" t="s">
        <v>69</v>
      </c>
      <c r="C19" s="43" t="s">
        <v>65</v>
      </c>
      <c r="D19" s="45"/>
      <c r="E19" s="45"/>
      <c r="F19" s="45"/>
      <c r="G19" s="45"/>
      <c r="H19" s="45"/>
      <c r="I19" s="45"/>
    </row>
    <row r="20" spans="1:9" s="7" customFormat="1" ht="25.5" customHeight="1" hidden="1">
      <c r="A20" s="43" t="s">
        <v>11</v>
      </c>
      <c r="B20" s="44" t="s">
        <v>68</v>
      </c>
      <c r="C20" s="43"/>
      <c r="D20" s="45"/>
      <c r="E20" s="45"/>
      <c r="F20" s="45"/>
      <c r="G20" s="45"/>
      <c r="H20" s="45"/>
      <c r="I20" s="45"/>
    </row>
    <row r="21" spans="1:9" s="7" customFormat="1" ht="54" customHeight="1" hidden="1">
      <c r="A21" s="43" t="s">
        <v>12</v>
      </c>
      <c r="B21" s="44" t="s">
        <v>67</v>
      </c>
      <c r="C21" s="43" t="s">
        <v>65</v>
      </c>
      <c r="D21" s="45"/>
      <c r="E21" s="45"/>
      <c r="F21" s="45"/>
      <c r="G21" s="45"/>
      <c r="H21" s="45"/>
      <c r="I21" s="45"/>
    </row>
    <row r="22" spans="1:9" s="7" customFormat="1" ht="66.75" customHeight="1" hidden="1">
      <c r="A22" s="43" t="s">
        <v>13</v>
      </c>
      <c r="B22" s="44" t="s">
        <v>66</v>
      </c>
      <c r="C22" s="43" t="s">
        <v>65</v>
      </c>
      <c r="D22" s="45"/>
      <c r="E22" s="45"/>
      <c r="F22" s="45"/>
      <c r="G22" s="45"/>
      <c r="H22" s="45"/>
      <c r="I22" s="45"/>
    </row>
    <row r="23" spans="1:9" s="7" customFormat="1" ht="27" customHeight="1" hidden="1">
      <c r="A23" s="43" t="s">
        <v>64</v>
      </c>
      <c r="B23" s="44" t="s">
        <v>63</v>
      </c>
      <c r="C23" s="43" t="s">
        <v>10</v>
      </c>
      <c r="D23" s="45"/>
      <c r="E23" s="45"/>
      <c r="F23" s="45"/>
      <c r="G23" s="45"/>
      <c r="H23" s="45"/>
      <c r="I23" s="45"/>
    </row>
    <row r="24" spans="1:9" s="7" customFormat="1" ht="27" customHeight="1" hidden="1">
      <c r="A24" s="43"/>
      <c r="B24" s="44" t="s">
        <v>24</v>
      </c>
      <c r="C24" s="43" t="s">
        <v>10</v>
      </c>
      <c r="D24" s="45"/>
      <c r="E24" s="45"/>
      <c r="F24" s="45"/>
      <c r="G24" s="45"/>
      <c r="H24" s="45"/>
      <c r="I24" s="45"/>
    </row>
    <row r="25" spans="1:9" s="7" customFormat="1" ht="27" customHeight="1" hidden="1">
      <c r="A25" s="43"/>
      <c r="B25" s="44" t="s">
        <v>25</v>
      </c>
      <c r="C25" s="43" t="s">
        <v>10</v>
      </c>
      <c r="D25" s="45"/>
      <c r="E25" s="45"/>
      <c r="F25" s="45"/>
      <c r="G25" s="45"/>
      <c r="H25" s="45"/>
      <c r="I25" s="45"/>
    </row>
    <row r="26" spans="1:9" s="7" customFormat="1" ht="27" customHeight="1" hidden="1">
      <c r="A26" s="43"/>
      <c r="B26" s="44" t="s">
        <v>26</v>
      </c>
      <c r="C26" s="43" t="s">
        <v>10</v>
      </c>
      <c r="D26" s="45"/>
      <c r="E26" s="45"/>
      <c r="F26" s="45"/>
      <c r="G26" s="45"/>
      <c r="H26" s="45"/>
      <c r="I26" s="45"/>
    </row>
    <row r="27" spans="1:9" s="7" customFormat="1" ht="27" customHeight="1" hidden="1">
      <c r="A27" s="43"/>
      <c r="B27" s="44" t="s">
        <v>27</v>
      </c>
      <c r="C27" s="43" t="s">
        <v>10</v>
      </c>
      <c r="D27" s="45"/>
      <c r="E27" s="45"/>
      <c r="F27" s="45"/>
      <c r="G27" s="45"/>
      <c r="H27" s="45"/>
      <c r="I27" s="45"/>
    </row>
    <row r="28" spans="1:9" s="7" customFormat="1" ht="27" customHeight="1" hidden="1">
      <c r="A28" s="43" t="s">
        <v>15</v>
      </c>
      <c r="B28" s="44" t="s">
        <v>62</v>
      </c>
      <c r="C28" s="43" t="s">
        <v>10</v>
      </c>
      <c r="D28" s="45"/>
      <c r="E28" s="45"/>
      <c r="F28" s="45"/>
      <c r="G28" s="45"/>
      <c r="H28" s="45"/>
      <c r="I28" s="45"/>
    </row>
    <row r="29" spans="1:9" s="7" customFormat="1" ht="27" customHeight="1" hidden="1">
      <c r="A29" s="43" t="s">
        <v>61</v>
      </c>
      <c r="B29" s="44" t="s">
        <v>60</v>
      </c>
      <c r="C29" s="43" t="s">
        <v>58</v>
      </c>
      <c r="D29" s="45"/>
      <c r="E29" s="45"/>
      <c r="F29" s="45"/>
      <c r="G29" s="45"/>
      <c r="H29" s="45"/>
      <c r="I29" s="45"/>
    </row>
    <row r="30" spans="1:9" s="7" customFormat="1" ht="27" customHeight="1" hidden="1">
      <c r="A30" s="43"/>
      <c r="B30" s="44" t="s">
        <v>59</v>
      </c>
      <c r="C30" s="43" t="s">
        <v>58</v>
      </c>
      <c r="D30" s="45"/>
      <c r="E30" s="45"/>
      <c r="F30" s="45"/>
      <c r="G30" s="45"/>
      <c r="H30" s="45"/>
      <c r="I30" s="45"/>
    </row>
    <row r="31" spans="1:9" s="7" customFormat="1" ht="27" customHeight="1" hidden="1">
      <c r="A31" s="43" t="s">
        <v>57</v>
      </c>
      <c r="B31" s="44" t="s">
        <v>56</v>
      </c>
      <c r="C31" s="43" t="s">
        <v>55</v>
      </c>
      <c r="D31" s="45"/>
      <c r="E31" s="45"/>
      <c r="F31" s="45"/>
      <c r="G31" s="45"/>
      <c r="H31" s="45"/>
      <c r="I31" s="45"/>
    </row>
    <row r="32" spans="1:9" s="7" customFormat="1" ht="40.5" customHeight="1" hidden="1">
      <c r="A32" s="43" t="s">
        <v>54</v>
      </c>
      <c r="B32" s="44" t="s">
        <v>53</v>
      </c>
      <c r="C32" s="43" t="s">
        <v>35</v>
      </c>
      <c r="D32" s="45"/>
      <c r="E32" s="45"/>
      <c r="F32" s="45"/>
      <c r="G32" s="45"/>
      <c r="H32" s="45"/>
      <c r="I32" s="45"/>
    </row>
    <row r="33" spans="1:9" s="7" customFormat="1" ht="27" customHeight="1" hidden="1">
      <c r="A33" s="43" t="s">
        <v>52</v>
      </c>
      <c r="B33" s="44" t="s">
        <v>51</v>
      </c>
      <c r="C33" s="43" t="s">
        <v>35</v>
      </c>
      <c r="D33" s="45"/>
      <c r="E33" s="45"/>
      <c r="F33" s="45"/>
      <c r="G33" s="45"/>
      <c r="H33" s="45"/>
      <c r="I33" s="45"/>
    </row>
    <row r="34" spans="1:9" s="7" customFormat="1" ht="27" customHeight="1" hidden="1">
      <c r="A34" s="43" t="s">
        <v>50</v>
      </c>
      <c r="B34" s="44" t="s">
        <v>49</v>
      </c>
      <c r="C34" s="43" t="s">
        <v>35</v>
      </c>
      <c r="D34" s="45"/>
      <c r="E34" s="45"/>
      <c r="F34" s="45"/>
      <c r="G34" s="45"/>
      <c r="H34" s="45"/>
      <c r="I34" s="45"/>
    </row>
    <row r="35" spans="1:9" s="7" customFormat="1" ht="27" customHeight="1" hidden="1">
      <c r="A35" s="43"/>
      <c r="B35" s="44" t="s">
        <v>48</v>
      </c>
      <c r="C35" s="43" t="s">
        <v>35</v>
      </c>
      <c r="D35" s="45"/>
      <c r="E35" s="45"/>
      <c r="F35" s="45"/>
      <c r="G35" s="45"/>
      <c r="H35" s="45"/>
      <c r="I35" s="45"/>
    </row>
    <row r="36" spans="1:9" s="7" customFormat="1" ht="27" customHeight="1" hidden="1">
      <c r="A36" s="43"/>
      <c r="B36" s="44" t="s">
        <v>47</v>
      </c>
      <c r="C36" s="43" t="s">
        <v>35</v>
      </c>
      <c r="D36" s="45"/>
      <c r="E36" s="45"/>
      <c r="F36" s="45"/>
      <c r="G36" s="45"/>
      <c r="H36" s="45"/>
      <c r="I36" s="45"/>
    </row>
    <row r="37" spans="1:9" s="7" customFormat="1" ht="27" customHeight="1" hidden="1">
      <c r="A37" s="43"/>
      <c r="B37" s="44" t="s">
        <v>46</v>
      </c>
      <c r="C37" s="43" t="s">
        <v>35</v>
      </c>
      <c r="D37" s="45"/>
      <c r="E37" s="45"/>
      <c r="F37" s="45"/>
      <c r="G37" s="45"/>
      <c r="H37" s="45"/>
      <c r="I37" s="45"/>
    </row>
    <row r="38" spans="1:9" s="7" customFormat="1" ht="27" customHeight="1" hidden="1">
      <c r="A38" s="43"/>
      <c r="B38" s="44" t="s">
        <v>45</v>
      </c>
      <c r="C38" s="43" t="s">
        <v>35</v>
      </c>
      <c r="D38" s="45"/>
      <c r="E38" s="45"/>
      <c r="F38" s="45"/>
      <c r="G38" s="45"/>
      <c r="H38" s="45"/>
      <c r="I38" s="45"/>
    </row>
    <row r="39" spans="1:9" s="7" customFormat="1" ht="27" customHeight="1" hidden="1">
      <c r="A39" s="43" t="s">
        <v>44</v>
      </c>
      <c r="B39" s="44" t="s">
        <v>43</v>
      </c>
      <c r="C39" s="43" t="s">
        <v>35</v>
      </c>
      <c r="D39" s="45"/>
      <c r="E39" s="45"/>
      <c r="F39" s="45"/>
      <c r="G39" s="45"/>
      <c r="H39" s="45"/>
      <c r="I39" s="45"/>
    </row>
    <row r="40" spans="1:9" s="7" customFormat="1" ht="27" customHeight="1" hidden="1">
      <c r="A40" s="43" t="s">
        <v>42</v>
      </c>
      <c r="B40" s="44" t="s">
        <v>41</v>
      </c>
      <c r="C40" s="43"/>
      <c r="D40" s="45"/>
      <c r="E40" s="45"/>
      <c r="F40" s="45"/>
      <c r="G40" s="45"/>
      <c r="H40" s="45"/>
      <c r="I40" s="45"/>
    </row>
    <row r="41" spans="1:9" s="7" customFormat="1" ht="27" customHeight="1" hidden="1">
      <c r="A41" s="43" t="s">
        <v>40</v>
      </c>
      <c r="B41" s="44" t="s">
        <v>39</v>
      </c>
      <c r="C41" s="43" t="s">
        <v>38</v>
      </c>
      <c r="D41" s="45"/>
      <c r="E41" s="45"/>
      <c r="F41" s="45"/>
      <c r="G41" s="45"/>
      <c r="H41" s="45"/>
      <c r="I41" s="45"/>
    </row>
    <row r="42" spans="1:9" s="7" customFormat="1" ht="27" customHeight="1" hidden="1">
      <c r="A42" s="43" t="s">
        <v>37</v>
      </c>
      <c r="B42" s="44" t="s">
        <v>36</v>
      </c>
      <c r="C42" s="43" t="s">
        <v>35</v>
      </c>
      <c r="D42" s="45"/>
      <c r="E42" s="45"/>
      <c r="F42" s="45"/>
      <c r="G42" s="45"/>
      <c r="H42" s="45"/>
      <c r="I42" s="45"/>
    </row>
    <row r="43" spans="1:9" s="7" customFormat="1" ht="27" customHeight="1" hidden="1">
      <c r="A43" s="43" t="s">
        <v>34</v>
      </c>
      <c r="B43" s="44" t="s">
        <v>33</v>
      </c>
      <c r="C43" s="43" t="s">
        <v>30</v>
      </c>
      <c r="D43" s="45"/>
      <c r="E43" s="45"/>
      <c r="F43" s="45"/>
      <c r="G43" s="45"/>
      <c r="H43" s="45"/>
      <c r="I43" s="45"/>
    </row>
    <row r="44" spans="1:9" s="7" customFormat="1" ht="27" customHeight="1" hidden="1">
      <c r="A44" s="43"/>
      <c r="B44" s="44" t="s">
        <v>32</v>
      </c>
      <c r="C44" s="43" t="s">
        <v>30</v>
      </c>
      <c r="D44" s="45"/>
      <c r="E44" s="45"/>
      <c r="F44" s="45"/>
      <c r="G44" s="45"/>
      <c r="H44" s="45"/>
      <c r="I44" s="45"/>
    </row>
    <row r="45" spans="1:9" s="7" customFormat="1" ht="27" customHeight="1" hidden="1">
      <c r="A45" s="43"/>
      <c r="B45" s="44" t="s">
        <v>31</v>
      </c>
      <c r="C45" s="43" t="s">
        <v>30</v>
      </c>
      <c r="D45" s="45"/>
      <c r="E45" s="45"/>
      <c r="F45" s="45"/>
      <c r="G45" s="45"/>
      <c r="H45" s="45"/>
      <c r="I45" s="45"/>
    </row>
    <row r="46" s="6" customFormat="1" ht="17.25" customHeight="1" hidden="1">
      <c r="A46" s="5" t="s">
        <v>28</v>
      </c>
    </row>
  </sheetData>
  <sheetProtection/>
  <mergeCells count="7">
    <mergeCell ref="F7:G7"/>
    <mergeCell ref="H7:I7"/>
    <mergeCell ref="A4:I4"/>
    <mergeCell ref="A7:A8"/>
    <mergeCell ref="B7:B8"/>
    <mergeCell ref="C7:C8"/>
    <mergeCell ref="D7:E7"/>
  </mergeCells>
  <printOptions/>
  <pageMargins left="0.3937007874015748" right="0" top="0.7874015748031497" bottom="0.3937007874015748" header="0.1968503937007874" footer="0.1968503937007874"/>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Сердитов Александр Юрьевич</cp:lastModifiedBy>
  <cp:lastPrinted>2019-04-11T12:46:00Z</cp:lastPrinted>
  <dcterms:created xsi:type="dcterms:W3CDTF">2014-08-15T10:06:32Z</dcterms:created>
  <dcterms:modified xsi:type="dcterms:W3CDTF">2021-04-13T04:56:49Z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